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ordiauladell/Desktop/"/>
    </mc:Choice>
  </mc:AlternateContent>
  <xr:revisionPtr revIDLastSave="0" documentId="13_ncr:1_{25CD1E78-940B-C547-8741-38082CF23399}" xr6:coauthVersionLast="47" xr6:coauthVersionMax="47" xr10:uidLastSave="{00000000-0000-0000-0000-000000000000}"/>
  <bookViews>
    <workbookView xWindow="1040" yWindow="500" windowWidth="27760" windowHeight="15760" xr2:uid="{F84CFF94-B8F8-5648-8AF1-30B1D5E16B3C}"/>
  </bookViews>
  <sheets>
    <sheet name="Hoja1" sheetId="1" r:id="rId1"/>
    <sheet name="Hoja2" sheetId="2" r:id="rId2"/>
  </sheets>
  <definedNames>
    <definedName name="_xlnm.Print_Area" localSheetId="0">Hoja1!$A$2:$H$60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6" i="1" l="1"/>
  <c r="D26" i="1"/>
  <c r="G26" i="1" s="1"/>
  <c r="G21" i="1" s="1"/>
  <c r="H27" i="1"/>
  <c r="H28" i="1"/>
  <c r="H29" i="1"/>
  <c r="H30" i="1"/>
  <c r="H26" i="1"/>
  <c r="H21" i="1" s="1"/>
  <c r="G27" i="1"/>
  <c r="G28" i="1"/>
  <c r="G29" i="1"/>
  <c r="G30" i="1"/>
  <c r="G33" i="1"/>
  <c r="G34" i="1"/>
  <c r="G35" i="1"/>
  <c r="G36" i="1"/>
  <c r="G39" i="1"/>
  <c r="G40" i="1"/>
  <c r="G43" i="1"/>
  <c r="G46" i="1"/>
  <c r="G47" i="1"/>
  <c r="G50" i="1"/>
  <c r="G51" i="1"/>
  <c r="G52" i="1"/>
  <c r="G53" i="1"/>
  <c r="G54" i="1"/>
  <c r="G57" i="1"/>
  <c r="G58" i="1"/>
  <c r="G59" i="1"/>
  <c r="G60" i="1"/>
  <c r="E34" i="1"/>
  <c r="H34" i="1" s="1"/>
  <c r="E35" i="1"/>
  <c r="H35" i="1" s="1"/>
  <c r="E36" i="1"/>
  <c r="H36" i="1" s="1"/>
  <c r="E39" i="1"/>
  <c r="H39" i="1" s="1"/>
  <c r="E40" i="1"/>
  <c r="H40" i="1" s="1"/>
  <c r="E43" i="1"/>
  <c r="H43" i="1" s="1"/>
  <c r="E46" i="1"/>
  <c r="H46" i="1" s="1"/>
  <c r="E47" i="1"/>
  <c r="H47" i="1" s="1"/>
  <c r="E50" i="1"/>
  <c r="H50" i="1" s="1"/>
  <c r="E51" i="1"/>
  <c r="H51" i="1" s="1"/>
  <c r="E52" i="1"/>
  <c r="H52" i="1" s="1"/>
  <c r="E53" i="1"/>
  <c r="H53" i="1" s="1"/>
  <c r="E54" i="1"/>
  <c r="H54" i="1" s="1"/>
  <c r="E57" i="1"/>
  <c r="H57" i="1" s="1"/>
  <c r="E58" i="1"/>
  <c r="H58" i="1" s="1"/>
  <c r="E59" i="1"/>
  <c r="H59" i="1" s="1"/>
  <c r="E60" i="1"/>
  <c r="H60" i="1" s="1"/>
  <c r="E33" i="1"/>
  <c r="H33" i="1" s="1"/>
  <c r="H22" i="1" l="1"/>
  <c r="G22" i="1"/>
  <c r="G23" i="1" s="1"/>
</calcChain>
</file>

<file path=xl/sharedStrings.xml><?xml version="1.0" encoding="utf-8"?>
<sst xmlns="http://schemas.openxmlformats.org/spreadsheetml/2006/main" count="144" uniqueCount="92">
  <si>
    <t xml:space="preserve">IFEMA </t>
  </si>
  <si>
    <t>Cuota paricipación Asociado</t>
  </si>
  <si>
    <t>Cuota paricipación NO Asociado</t>
  </si>
  <si>
    <t>KNX España</t>
  </si>
  <si>
    <t>Persona responsable</t>
  </si>
  <si>
    <t>Mail</t>
  </si>
  <si>
    <t>Telefono</t>
  </si>
  <si>
    <t>BANCO</t>
  </si>
  <si>
    <t>CUENTA</t>
  </si>
  <si>
    <t>Panel Publicitario</t>
  </si>
  <si>
    <t>MINI Stand INTEGRADORES</t>
  </si>
  <si>
    <t>ASOCIADO</t>
  </si>
  <si>
    <t xml:space="preserve">Videos de 15 segundos </t>
  </si>
  <si>
    <t>Vídeos de 30 segundos</t>
  </si>
  <si>
    <t>Vídeos de 60 segundos</t>
  </si>
  <si>
    <t>Vídeos de 90 segundos</t>
  </si>
  <si>
    <t>CHARLA 20 min + 10 min preguntas</t>
  </si>
  <si>
    <t>CHARLA + ROLL UP + BOLSA PROMO</t>
  </si>
  <si>
    <t>ROLLUPS para actos</t>
  </si>
  <si>
    <t>Premios</t>
  </si>
  <si>
    <t>Presentaciones</t>
  </si>
  <si>
    <t>Charlas</t>
  </si>
  <si>
    <t>Vídeos</t>
  </si>
  <si>
    <t>Stand KNX España</t>
  </si>
  <si>
    <t>ROLL UP ASOCIADOS para actos: charlas, presentaciones, premios</t>
  </si>
  <si>
    <t>BOLSAS KNX España con material promocional</t>
  </si>
  <si>
    <t>PATROCINIO ESPECÍFICO: LOGO junto a logo KNX National + ROLL UP</t>
  </si>
  <si>
    <t>Vídeos en PANTALLA STAND KNX España en bucle constante</t>
  </si>
  <si>
    <t>CHARLAS y PRESENTACIONES</t>
  </si>
  <si>
    <t>PATROCINIO GENERAL con cuota participación (400€ incluido)</t>
  </si>
  <si>
    <t>PLATINO</t>
  </si>
  <si>
    <t>ORO</t>
  </si>
  <si>
    <t>PLATA</t>
  </si>
  <si>
    <t>BRONCE</t>
  </si>
  <si>
    <t>Precio Asociados</t>
  </si>
  <si>
    <t>Precio No Asociados</t>
  </si>
  <si>
    <t>CONCEPTO</t>
  </si>
  <si>
    <t>NIF</t>
  </si>
  <si>
    <t xml:space="preserve">Dirección </t>
  </si>
  <si>
    <t>CP</t>
  </si>
  <si>
    <t>Población</t>
  </si>
  <si>
    <t>Provincia</t>
  </si>
  <si>
    <t>EMPRESA</t>
  </si>
  <si>
    <t>TOTAL ASOCIADO</t>
  </si>
  <si>
    <t>TOTAL NO ASOCIADO</t>
  </si>
  <si>
    <t>DESCUENTO POR CATEGORÍA</t>
  </si>
  <si>
    <t>A1</t>
  </si>
  <si>
    <t>A2</t>
  </si>
  <si>
    <t>A3</t>
  </si>
  <si>
    <t>BOLSAS KNX TODAS</t>
  </si>
  <si>
    <t>BOLSAS KNX SOLO para actos</t>
  </si>
  <si>
    <t>TOTAL KNX ESPAÑA</t>
  </si>
  <si>
    <t>NÚM</t>
  </si>
  <si>
    <t>OPCIÓN DE PARTICIPACIÓN en MATELEC en ZONA KNX</t>
  </si>
  <si>
    <t>Quién</t>
  </si>
  <si>
    <t>SERVICIOS INCLUIDOS en PATROCINIOS PLATINO, ORO, PLATA, BRONCE</t>
  </si>
  <si>
    <r>
      <t>·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Calibri"/>
        <family val="2"/>
        <scheme val="minor"/>
      </rPr>
      <t>En las paredes, junto al logo KNX España, añadir los LOGOS PATROCIONADORES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</si>
  <si>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libri"/>
        <family val="2"/>
        <scheme val="minor"/>
      </rPr>
      <t>PLATINO tamaño grande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</si>
  <si>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libri"/>
        <family val="2"/>
        <scheme val="minor"/>
      </rPr>
      <t>ORO tamaño mediano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</si>
  <si>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libri"/>
        <family val="2"/>
        <scheme val="minor"/>
      </rPr>
      <t>PLATA tamaño pequeño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</si>
  <si>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libri"/>
        <family val="2"/>
        <scheme val="minor"/>
      </rPr>
      <t>BRONCE tamaño mini</t>
    </r>
  </si>
  <si>
    <r>
      <t>·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Calibri"/>
        <family val="2"/>
        <scheme val="minor"/>
      </rPr>
      <t>Después de un ciclo de vídeos de los Asociados. Insertar LOGO patrocinadores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</si>
  <si>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libri"/>
        <family val="2"/>
        <scheme val="minor"/>
      </rPr>
      <t>PLATINO individual 6 segundos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</si>
  <si>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libri"/>
        <family val="2"/>
        <scheme val="minor"/>
      </rPr>
      <t>ORO individual 3 segundos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</si>
  <si>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libri"/>
        <family val="2"/>
        <scheme val="minor"/>
      </rPr>
      <t>PLATA grupal 2 segundos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</si>
  <si>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libri"/>
        <family val="2"/>
        <scheme val="minor"/>
      </rPr>
      <t>BRONCE grupal 1 segundo</t>
    </r>
  </si>
  <si>
    <r>
      <t>·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Calibri"/>
        <family val="2"/>
        <scheme val="minor"/>
      </rPr>
      <t>Entre los vídeos de NOVEDADES KNX España, insertar videos y logos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</si>
  <si>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libri"/>
        <family val="2"/>
        <scheme val="minor"/>
      </rPr>
      <t>PLATINO Vídeo 20 segundos + logo individual 5 segundos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</si>
  <si>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libri"/>
        <family val="2"/>
        <scheme val="minor"/>
      </rPr>
      <t>ORO Vídeo 10 segundos + logo individual 3 segundos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</si>
  <si>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libri"/>
        <family val="2"/>
        <scheme val="minor"/>
      </rPr>
      <t>PLATA logo grupal 2 segundos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</si>
  <si>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libri"/>
        <family val="2"/>
        <scheme val="minor"/>
      </rPr>
      <t>BRONCE logo grupal 1 segundo</t>
    </r>
  </si>
  <si>
    <r>
      <t>·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Calibri"/>
        <family val="2"/>
        <scheme val="minor"/>
      </rPr>
      <t>Videos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</si>
  <si>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libri"/>
        <family val="2"/>
        <scheme val="minor"/>
      </rPr>
      <t xml:space="preserve">PLATINO </t>
    </r>
    <r>
      <rPr>
        <sz val="12"/>
        <color theme="1"/>
        <rFont val="Wingdings"/>
        <charset val="2"/>
      </rPr>
      <t></t>
    </r>
    <r>
      <rPr>
        <sz val="12"/>
        <color theme="1"/>
        <rFont val="Calibri"/>
        <family val="2"/>
        <scheme val="minor"/>
      </rPr>
      <t xml:space="preserve"> 150 segundos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</si>
  <si>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libri"/>
        <family val="2"/>
        <scheme val="minor"/>
      </rPr>
      <t xml:space="preserve">ORO </t>
    </r>
    <r>
      <rPr>
        <sz val="12"/>
        <color theme="1"/>
        <rFont val="Wingdings"/>
        <charset val="2"/>
      </rPr>
      <t></t>
    </r>
    <r>
      <rPr>
        <sz val="12"/>
        <color theme="1"/>
        <rFont val="Calibri"/>
        <family val="2"/>
        <scheme val="minor"/>
      </rPr>
      <t xml:space="preserve"> 90 segundos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</si>
  <si>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libri"/>
        <family val="2"/>
        <scheme val="minor"/>
      </rPr>
      <t xml:space="preserve">PLATA </t>
    </r>
    <r>
      <rPr>
        <sz val="12"/>
        <color theme="1"/>
        <rFont val="Wingdings"/>
        <charset val="2"/>
      </rPr>
      <t></t>
    </r>
    <r>
      <rPr>
        <sz val="12"/>
        <color theme="1"/>
        <rFont val="Calibri"/>
        <family val="2"/>
        <scheme val="minor"/>
      </rPr>
      <t xml:space="preserve">  60 segundos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</si>
  <si>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libri"/>
        <family val="2"/>
        <scheme val="minor"/>
      </rPr>
      <t xml:space="preserve">BRONCE </t>
    </r>
    <r>
      <rPr>
        <sz val="12"/>
        <color theme="1"/>
        <rFont val="Wingdings"/>
        <charset val="2"/>
      </rPr>
      <t></t>
    </r>
    <r>
      <rPr>
        <sz val="12"/>
        <color theme="1"/>
        <rFont val="Calibri"/>
        <family val="2"/>
        <scheme val="minor"/>
      </rPr>
      <t xml:space="preserve"> 30 segundos</t>
    </r>
  </si>
  <si>
    <r>
      <t>·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Calibri"/>
        <family val="2"/>
        <scheme val="minor"/>
      </rPr>
      <t>BOLSAS KNX ESPAÑA con materiales promocionales de patrocinadores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</si>
  <si>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libri"/>
        <family val="2"/>
        <scheme val="minor"/>
      </rPr>
      <t xml:space="preserve">PLATINO </t>
    </r>
    <r>
      <rPr>
        <sz val="12"/>
        <color theme="1"/>
        <rFont val="Wingdings"/>
        <charset val="2"/>
      </rPr>
      <t></t>
    </r>
    <r>
      <rPr>
        <sz val="12"/>
        <color theme="1"/>
        <rFont val="Calibri"/>
        <family val="2"/>
        <scheme val="minor"/>
      </rPr>
      <t xml:space="preserve"> Material promocional en TODAS las bolsas de KNX España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</si>
  <si>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libri"/>
        <family val="2"/>
        <scheme val="minor"/>
      </rPr>
      <t xml:space="preserve">ORO </t>
    </r>
    <r>
      <rPr>
        <sz val="12"/>
        <color theme="1"/>
        <rFont val="Wingdings"/>
        <charset val="2"/>
      </rPr>
      <t></t>
    </r>
    <r>
      <rPr>
        <sz val="12"/>
        <color theme="1"/>
        <rFont val="Calibri"/>
        <family val="2"/>
        <scheme val="minor"/>
      </rPr>
      <t xml:space="preserve"> Material promocional en las bolsas de KNX España en ACTOS</t>
    </r>
  </si>
  <si>
    <r>
      <t>·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Calibri"/>
        <family val="2"/>
        <scheme val="minor"/>
      </rPr>
      <t>CHARLA patrocinada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</si>
  <si>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libri"/>
        <family val="2"/>
        <scheme val="minor"/>
      </rPr>
      <t xml:space="preserve">PLATINO </t>
    </r>
    <r>
      <rPr>
        <sz val="12"/>
        <color theme="1"/>
        <rFont val="Wingdings"/>
        <charset val="2"/>
      </rPr>
      <t></t>
    </r>
    <r>
      <rPr>
        <sz val="12"/>
        <color theme="1"/>
        <rFont val="Calibri"/>
        <family val="2"/>
        <scheme val="minor"/>
      </rPr>
      <t xml:space="preserve"> Charla + ROLL up + BOLSA + 1ª Prioridad de elección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</si>
  <si>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libri"/>
        <family val="2"/>
        <scheme val="minor"/>
      </rPr>
      <t xml:space="preserve">ORO </t>
    </r>
    <r>
      <rPr>
        <sz val="12"/>
        <color theme="1"/>
        <rFont val="Wingdings"/>
        <charset val="2"/>
      </rPr>
      <t></t>
    </r>
    <r>
      <rPr>
        <sz val="12"/>
        <color theme="1"/>
        <rFont val="Calibri"/>
        <family val="2"/>
        <scheme val="minor"/>
      </rPr>
      <t xml:space="preserve"> Charla + 2ª prioridad de elección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</si>
  <si>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libri"/>
        <family val="2"/>
        <scheme val="minor"/>
      </rPr>
      <t xml:space="preserve">PLATA </t>
    </r>
    <r>
      <rPr>
        <sz val="12"/>
        <color theme="1"/>
        <rFont val="Wingdings"/>
        <charset val="2"/>
      </rPr>
      <t></t>
    </r>
    <r>
      <rPr>
        <sz val="12"/>
        <color theme="1"/>
        <rFont val="Calibri"/>
        <family val="2"/>
        <scheme val="minor"/>
      </rPr>
      <t xml:space="preserve"> Charla + 3ª prioridad de elección</t>
    </r>
  </si>
  <si>
    <r>
      <t>·</t>
    </r>
    <r>
      <rPr>
        <sz val="7"/>
        <color theme="1"/>
        <rFont val="Times New Roman"/>
        <family val="1"/>
      </rPr>
      <t xml:space="preserve">      </t>
    </r>
    <r>
      <rPr>
        <sz val="12"/>
        <color theme="1"/>
        <rFont val="Calibri"/>
        <family val="2"/>
        <scheme val="minor"/>
      </rPr>
      <t>Para los ACTOS, ROLLUPs de quita y pon durante el acto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</si>
  <si>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libri"/>
        <family val="2"/>
        <scheme val="minor"/>
      </rPr>
      <t xml:space="preserve">PLATINO </t>
    </r>
    <r>
      <rPr>
        <sz val="12"/>
        <color theme="1"/>
        <rFont val="Wingdings"/>
        <charset val="2"/>
      </rPr>
      <t></t>
    </r>
    <r>
      <rPr>
        <sz val="12"/>
        <color theme="1"/>
        <rFont val="Calibri"/>
        <family val="2"/>
        <scheme val="minor"/>
      </rPr>
      <t xml:space="preserve"> ROLL UP en todos los actos</t>
    </r>
  </si>
  <si>
    <r>
      <t>o</t>
    </r>
    <r>
      <rPr>
        <sz val="7"/>
        <color theme="1"/>
        <rFont val="Times New Roman"/>
        <family val="1"/>
      </rPr>
      <t xml:space="preserve">   </t>
    </r>
    <r>
      <rPr>
        <sz val="12"/>
        <color theme="1"/>
        <rFont val="Calibri"/>
        <family val="2"/>
        <scheme val="minor"/>
      </rPr>
      <t xml:space="preserve">ORO </t>
    </r>
    <r>
      <rPr>
        <sz val="12"/>
        <color theme="1"/>
        <rFont val="Wingdings"/>
        <charset val="2"/>
      </rPr>
      <t></t>
    </r>
    <r>
      <rPr>
        <sz val="12"/>
        <color theme="1"/>
        <rFont val="Calibri"/>
        <family val="2"/>
        <scheme val="minor"/>
      </rPr>
      <t xml:space="preserve"> ROLL UP en Premios, Presentaciones o Charlas</t>
    </r>
  </si>
  <si>
    <t>FORMULARIO PARTICIPACIÓN MATELEC 15-18 NOV 22      ZONA KNX Entre pabellones 4-6</t>
  </si>
  <si>
    <t>PRESUPUESTO</t>
  </si>
  <si>
    <t>CATEGORÍA (A1, A2, A3, A4, B, C )</t>
  </si>
  <si>
    <t>STAND 12 m2 + PACK</t>
  </si>
  <si>
    <t>TOTAL KNX ESPAÑA con %DESC. CAT A1, A2, A3</t>
  </si>
  <si>
    <t>TOTAL IFEMA-MATELEC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</si>
</sst>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12"/>
      <color theme="1"/>
      <name val="Symbol"/>
      <charset val="2"/>
    </font>
    <font>
      <sz val="7"/>
      <color theme="1"/>
      <name val="Times New Roman"/>
      <family val="1"/>
    </font>
    <font>
      <sz val="12"/>
      <color theme="1"/>
      <name val="Courier New"/>
      <family val="1"/>
    </font>
    <font>
      <sz val="12"/>
      <color theme="1"/>
      <name val="Wingdings"/>
      <charset val="2"/>
    </font>
    <font>
      <b/>
      <sz val="9"/>
      <color theme="9" tint="-0.249977111117893"/>
      <name val="Calibri"/>
      <family val="2"/>
      <scheme val="minor"/>
    </font>
    <font>
      <b/>
      <sz val="9"/>
      <color rgb="FF00206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1" xfId="0" applyFont="1" applyBorder="1"/>
    <xf numFmtId="0" fontId="4" fillId="0" borderId="0" xfId="0" applyFont="1"/>
    <xf numFmtId="9" fontId="3" fillId="0" borderId="0" xfId="0" applyNumberFormat="1" applyFont="1" applyAlignment="1">
      <alignment horizontal="center"/>
    </xf>
    <xf numFmtId="10" fontId="3" fillId="0" borderId="0" xfId="0" applyNumberFormat="1" applyFont="1" applyAlignment="1">
      <alignment horizontal="center"/>
    </xf>
    <xf numFmtId="164" fontId="3" fillId="0" borderId="0" xfId="0" applyNumberFormat="1" applyFont="1"/>
    <xf numFmtId="0" fontId="4" fillId="0" borderId="0" xfId="0" applyFont="1" applyAlignment="1">
      <alignment wrapText="1"/>
    </xf>
    <xf numFmtId="9" fontId="3" fillId="0" borderId="0" xfId="0" applyNumberFormat="1" applyFont="1" applyAlignment="1">
      <alignment wrapTex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/>
    <xf numFmtId="0" fontId="6" fillId="0" borderId="0" xfId="0" applyFont="1" applyAlignment="1">
      <alignment horizontal="left" vertical="center" indent="4"/>
    </xf>
    <xf numFmtId="0" fontId="8" fillId="0" borderId="0" xfId="0" applyFont="1" applyAlignment="1">
      <alignment horizontal="left" vertical="center" indent="8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/>
    <xf numFmtId="164" fontId="3" fillId="0" borderId="1" xfId="0" applyNumberFormat="1" applyFont="1" applyBorder="1"/>
    <xf numFmtId="0" fontId="3" fillId="0" borderId="1" xfId="0" applyFont="1" applyBorder="1" applyAlignment="1">
      <alignment vertical="center"/>
    </xf>
    <xf numFmtId="0" fontId="5" fillId="0" borderId="1" xfId="0" applyFont="1" applyBorder="1"/>
    <xf numFmtId="0" fontId="4" fillId="0" borderId="1" xfId="0" applyFont="1" applyBorder="1" applyAlignment="1">
      <alignment wrapText="1"/>
    </xf>
    <xf numFmtId="9" fontId="3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center"/>
    </xf>
    <xf numFmtId="9" fontId="3" fillId="0" borderId="1" xfId="0" applyNumberFormat="1" applyFont="1" applyBorder="1" applyAlignment="1">
      <alignment horizontal="center"/>
    </xf>
    <xf numFmtId="10" fontId="3" fillId="0" borderId="1" xfId="0" applyNumberFormat="1" applyFont="1" applyBorder="1" applyAlignment="1">
      <alignment horizontal="center"/>
    </xf>
    <xf numFmtId="164" fontId="10" fillId="0" borderId="1" xfId="0" applyNumberFormat="1" applyFont="1" applyBorder="1"/>
    <xf numFmtId="164" fontId="11" fillId="0" borderId="1" xfId="0" applyNumberFormat="1" applyFont="1" applyBorder="1"/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3" borderId="1" xfId="0" applyFont="1" applyFill="1" applyBorder="1"/>
    <xf numFmtId="164" fontId="10" fillId="0" borderId="0" xfId="0" applyNumberFormat="1" applyFont="1"/>
    <xf numFmtId="164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50800</xdr:colOff>
      <xdr:row>2</xdr:row>
      <xdr:rowOff>25399</xdr:rowOff>
    </xdr:from>
    <xdr:to>
      <xdr:col>1</xdr:col>
      <xdr:colOff>1905000</xdr:colOff>
      <xdr:row>2</xdr:row>
      <xdr:rowOff>570752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CE5A0D4-17C3-34CC-7BFA-20A7A5A5A1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6300" y="431799"/>
          <a:ext cx="1854200" cy="545353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2</xdr:row>
      <xdr:rowOff>39893</xdr:rowOff>
    </xdr:from>
    <xdr:to>
      <xdr:col>3</xdr:col>
      <xdr:colOff>165100</xdr:colOff>
      <xdr:row>2</xdr:row>
      <xdr:rowOff>608479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BD327F5-F54F-E346-9D73-FC35F4869C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84500" y="344693"/>
          <a:ext cx="749300" cy="5685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9557A-605C-3D4D-9EBC-560344FFCA5B}">
  <dimension ref="A3:H92"/>
  <sheetViews>
    <sheetView tabSelected="1" topLeftCell="A13" zoomScale="181" zoomScaleNormal="181" workbookViewId="0">
      <selection activeCell="A26" sqref="A26"/>
    </sheetView>
  </sheetViews>
  <sheetFormatPr baseColWidth="10" defaultRowHeight="12" x14ac:dyDescent="0.15"/>
  <cols>
    <col min="1" max="1" width="4.83203125" style="3" customWidth="1"/>
    <col min="2" max="2" width="33.33203125" style="3" customWidth="1"/>
    <col min="3" max="3" width="8.6640625" style="3" customWidth="1"/>
    <col min="4" max="4" width="8" style="3" customWidth="1"/>
    <col min="5" max="5" width="8.6640625" style="3" customWidth="1"/>
    <col min="6" max="6" width="4.6640625" style="3" hidden="1" customWidth="1"/>
    <col min="7" max="7" width="8.83203125" style="3" customWidth="1"/>
    <col min="8" max="8" width="9.5" style="3" customWidth="1"/>
    <col min="9" max="16384" width="10.83203125" style="3"/>
  </cols>
  <sheetData>
    <row r="3" spans="2:8" ht="50" customHeight="1" x14ac:dyDescent="0.15">
      <c r="E3" s="16" t="s">
        <v>86</v>
      </c>
      <c r="F3" s="16"/>
      <c r="G3" s="16"/>
      <c r="H3" s="16"/>
    </row>
    <row r="4" spans="2:8" x14ac:dyDescent="0.15">
      <c r="B4" s="4" t="s">
        <v>42</v>
      </c>
      <c r="C4" s="29"/>
      <c r="D4" s="29"/>
      <c r="E4" s="29"/>
      <c r="F4" s="29"/>
      <c r="G4" s="29"/>
      <c r="H4" s="29"/>
    </row>
    <row r="5" spans="2:8" x14ac:dyDescent="0.15">
      <c r="B5" s="4" t="s">
        <v>37</v>
      </c>
      <c r="C5" s="29"/>
      <c r="D5" s="29"/>
      <c r="E5" s="29"/>
      <c r="F5" s="29"/>
      <c r="G5" s="29"/>
      <c r="H5" s="29"/>
    </row>
    <row r="6" spans="2:8" x14ac:dyDescent="0.15">
      <c r="B6" s="4" t="s">
        <v>38</v>
      </c>
      <c r="C6" s="29"/>
      <c r="D6" s="29"/>
      <c r="E6" s="29"/>
      <c r="F6" s="29"/>
      <c r="G6" s="29"/>
      <c r="H6" s="29"/>
    </row>
    <row r="7" spans="2:8" x14ac:dyDescent="0.15">
      <c r="B7" s="4" t="s">
        <v>39</v>
      </c>
      <c r="C7" s="29"/>
      <c r="D7" s="29"/>
      <c r="E7" s="29"/>
      <c r="F7" s="29"/>
      <c r="G7" s="29"/>
      <c r="H7" s="29"/>
    </row>
    <row r="8" spans="2:8" x14ac:dyDescent="0.15">
      <c r="B8" s="4" t="s">
        <v>40</v>
      </c>
      <c r="C8" s="29"/>
      <c r="D8" s="29"/>
      <c r="E8" s="29"/>
      <c r="F8" s="29"/>
      <c r="G8" s="29"/>
      <c r="H8" s="29"/>
    </row>
    <row r="9" spans="2:8" x14ac:dyDescent="0.15">
      <c r="B9" s="4" t="s">
        <v>41</v>
      </c>
      <c r="C9" s="29"/>
      <c r="D9" s="29"/>
      <c r="E9" s="29"/>
      <c r="F9" s="29"/>
      <c r="G9" s="29"/>
      <c r="H9" s="29"/>
    </row>
    <row r="10" spans="2:8" x14ac:dyDescent="0.15">
      <c r="B10" s="4" t="s">
        <v>4</v>
      </c>
      <c r="C10" s="29"/>
      <c r="D10" s="29"/>
      <c r="E10" s="29"/>
      <c r="F10" s="29"/>
      <c r="G10" s="29"/>
      <c r="H10" s="29"/>
    </row>
    <row r="11" spans="2:8" x14ac:dyDescent="0.15">
      <c r="B11" s="4" t="s">
        <v>5</v>
      </c>
      <c r="C11" s="29"/>
      <c r="D11" s="29"/>
      <c r="E11" s="29"/>
      <c r="F11" s="29"/>
      <c r="G11" s="29"/>
      <c r="H11" s="29"/>
    </row>
    <row r="12" spans="2:8" x14ac:dyDescent="0.15">
      <c r="B12" s="4" t="s">
        <v>6</v>
      </c>
      <c r="C12" s="29"/>
      <c r="D12" s="29"/>
      <c r="E12" s="29"/>
      <c r="F12" s="29"/>
      <c r="G12" s="29"/>
      <c r="H12" s="29"/>
    </row>
    <row r="13" spans="2:8" x14ac:dyDescent="0.15">
      <c r="B13" s="4" t="s">
        <v>7</v>
      </c>
      <c r="C13" s="29"/>
      <c r="D13" s="29"/>
      <c r="E13" s="29"/>
      <c r="F13" s="29"/>
      <c r="G13" s="29"/>
      <c r="H13" s="29"/>
    </row>
    <row r="14" spans="2:8" x14ac:dyDescent="0.15">
      <c r="B14" s="4" t="s">
        <v>8</v>
      </c>
      <c r="C14" s="29"/>
      <c r="D14" s="29"/>
      <c r="E14" s="29"/>
      <c r="F14" s="29"/>
      <c r="G14" s="29"/>
      <c r="H14" s="29"/>
    </row>
    <row r="15" spans="2:8" x14ac:dyDescent="0.15">
      <c r="B15" s="4" t="s">
        <v>11</v>
      </c>
      <c r="C15" s="29"/>
      <c r="D15" s="29"/>
      <c r="E15" s="29"/>
      <c r="F15" s="29"/>
      <c r="G15" s="29"/>
      <c r="H15" s="29"/>
    </row>
    <row r="16" spans="2:8" x14ac:dyDescent="0.15">
      <c r="B16" s="4" t="s">
        <v>88</v>
      </c>
      <c r="C16" s="30"/>
      <c r="D16" s="30"/>
      <c r="E16" s="30"/>
      <c r="F16" s="30"/>
      <c r="G16" s="30"/>
      <c r="H16" s="30"/>
    </row>
    <row r="18" spans="1:8" x14ac:dyDescent="0.15">
      <c r="B18" s="4" t="s">
        <v>45</v>
      </c>
      <c r="C18" s="23" t="s">
        <v>46</v>
      </c>
      <c r="D18" s="23" t="s">
        <v>47</v>
      </c>
      <c r="E18" s="23" t="s">
        <v>48</v>
      </c>
    </row>
    <row r="19" spans="1:8" x14ac:dyDescent="0.15">
      <c r="C19" s="24">
        <v>0.2</v>
      </c>
      <c r="D19" s="25">
        <v>0.125</v>
      </c>
      <c r="E19" s="24">
        <v>0.05</v>
      </c>
    </row>
    <row r="20" spans="1:8" ht="15" x14ac:dyDescent="0.2">
      <c r="B20" s="2" t="s">
        <v>87</v>
      </c>
      <c r="C20" s="6"/>
      <c r="D20" s="7"/>
      <c r="E20" s="6"/>
    </row>
    <row r="21" spans="1:8" x14ac:dyDescent="0.15">
      <c r="B21" s="3" t="s">
        <v>91</v>
      </c>
      <c r="C21" s="6"/>
      <c r="D21" s="7"/>
      <c r="E21" s="6"/>
      <c r="G21" s="32">
        <f>G26</f>
        <v>0</v>
      </c>
      <c r="H21" s="33">
        <f>H26</f>
        <v>0</v>
      </c>
    </row>
    <row r="22" spans="1:8" x14ac:dyDescent="0.15">
      <c r="B22" s="3" t="s">
        <v>51</v>
      </c>
      <c r="G22" s="26">
        <f>IF(SUM(G57:G60)&gt;0,SUM(G27:G60)-400,SUM(G27:G60))</f>
        <v>400</v>
      </c>
      <c r="H22" s="27">
        <f>IF(SUM(H57:H60)&gt;0,SUM(H27:H60)-400,SUM(H27:H60))</f>
        <v>1000</v>
      </c>
    </row>
    <row r="23" spans="1:8" x14ac:dyDescent="0.15">
      <c r="B23" s="3" t="s">
        <v>90</v>
      </c>
      <c r="G23" s="26">
        <f>IF(C16=C18,G22*(1-C19),IF(C16=D18,G22*(1-D19),IF(C16=E18,G22*(1-E19),G22)))</f>
        <v>400</v>
      </c>
      <c r="H23" s="17"/>
    </row>
    <row r="24" spans="1:8" ht="28" customHeight="1" x14ac:dyDescent="0.15">
      <c r="A24" s="4" t="s">
        <v>52</v>
      </c>
      <c r="B24" s="4" t="s">
        <v>36</v>
      </c>
      <c r="C24" s="21" t="s">
        <v>54</v>
      </c>
      <c r="D24" s="21" t="s">
        <v>34</v>
      </c>
      <c r="E24" s="21" t="s">
        <v>35</v>
      </c>
      <c r="F24" s="22">
        <v>0.5</v>
      </c>
      <c r="G24" s="21" t="s">
        <v>43</v>
      </c>
      <c r="H24" s="21" t="s">
        <v>44</v>
      </c>
    </row>
    <row r="25" spans="1:8" ht="20" customHeight="1" x14ac:dyDescent="0.15">
      <c r="A25" s="5"/>
      <c r="B25" s="5" t="s">
        <v>53</v>
      </c>
      <c r="C25" s="9"/>
      <c r="D25" s="9"/>
      <c r="E25" s="9"/>
      <c r="F25" s="10"/>
      <c r="G25" s="9"/>
      <c r="H25" s="9"/>
    </row>
    <row r="26" spans="1:8" x14ac:dyDescent="0.15">
      <c r="A26" s="28"/>
      <c r="B26" s="17" t="s">
        <v>89</v>
      </c>
      <c r="C26" s="17" t="s">
        <v>0</v>
      </c>
      <c r="D26" s="18">
        <f>2968+380</f>
        <v>3348</v>
      </c>
      <c r="E26" s="18">
        <f>2968+380</f>
        <v>3348</v>
      </c>
      <c r="F26" s="17"/>
      <c r="G26" s="18">
        <f>A26*D26</f>
        <v>0</v>
      </c>
      <c r="H26" s="18">
        <f>A26*E26</f>
        <v>0</v>
      </c>
    </row>
    <row r="27" spans="1:8" x14ac:dyDescent="0.15">
      <c r="A27" s="31">
        <v>1</v>
      </c>
      <c r="B27" s="17" t="s">
        <v>1</v>
      </c>
      <c r="C27" s="17" t="s">
        <v>3</v>
      </c>
      <c r="D27" s="18">
        <v>400</v>
      </c>
      <c r="E27" s="18"/>
      <c r="F27" s="17"/>
      <c r="G27" s="18">
        <f t="shared" ref="G27:G60" si="0">A27*D27</f>
        <v>400</v>
      </c>
      <c r="H27" s="18">
        <f t="shared" ref="H27:H60" si="1">A27*E27</f>
        <v>0</v>
      </c>
    </row>
    <row r="28" spans="1:8" x14ac:dyDescent="0.15">
      <c r="A28" s="31">
        <v>1</v>
      </c>
      <c r="B28" s="17" t="s">
        <v>2</v>
      </c>
      <c r="C28" s="17" t="s">
        <v>3</v>
      </c>
      <c r="D28" s="18"/>
      <c r="E28" s="18">
        <v>1000</v>
      </c>
      <c r="F28" s="17"/>
      <c r="G28" s="18">
        <f t="shared" si="0"/>
        <v>0</v>
      </c>
      <c r="H28" s="18">
        <f t="shared" si="1"/>
        <v>1000</v>
      </c>
    </row>
    <row r="29" spans="1:8" x14ac:dyDescent="0.15">
      <c r="A29" s="28"/>
      <c r="B29" s="17" t="s">
        <v>9</v>
      </c>
      <c r="C29" s="17" t="s">
        <v>3</v>
      </c>
      <c r="D29" s="18">
        <v>150</v>
      </c>
      <c r="E29" s="18"/>
      <c r="F29" s="17"/>
      <c r="G29" s="18">
        <f t="shared" si="0"/>
        <v>0</v>
      </c>
      <c r="H29" s="18">
        <f t="shared" si="1"/>
        <v>0</v>
      </c>
    </row>
    <row r="30" spans="1:8" x14ac:dyDescent="0.15">
      <c r="A30" s="28"/>
      <c r="B30" s="17" t="s">
        <v>10</v>
      </c>
      <c r="C30" s="17" t="s">
        <v>3</v>
      </c>
      <c r="D30" s="18">
        <v>450</v>
      </c>
      <c r="E30" s="18"/>
      <c r="F30" s="17"/>
      <c r="G30" s="18">
        <f t="shared" si="0"/>
        <v>0</v>
      </c>
      <c r="H30" s="18">
        <f t="shared" si="1"/>
        <v>0</v>
      </c>
    </row>
    <row r="31" spans="1:8" ht="5" customHeight="1" x14ac:dyDescent="0.15">
      <c r="D31" s="8"/>
      <c r="E31" s="8"/>
      <c r="G31" s="8"/>
      <c r="H31" s="8"/>
    </row>
    <row r="32" spans="1:8" x14ac:dyDescent="0.15">
      <c r="B32" s="11" t="s">
        <v>27</v>
      </c>
      <c r="D32" s="8"/>
      <c r="E32" s="8"/>
      <c r="G32" s="8"/>
      <c r="H32" s="8"/>
    </row>
    <row r="33" spans="1:8" x14ac:dyDescent="0.15">
      <c r="A33" s="28"/>
      <c r="B33" s="19" t="s">
        <v>12</v>
      </c>
      <c r="C33" s="17" t="s">
        <v>3</v>
      </c>
      <c r="D33" s="18">
        <v>150</v>
      </c>
      <c r="E33" s="18">
        <f>D33*(1+F$24)</f>
        <v>225</v>
      </c>
      <c r="F33" s="17"/>
      <c r="G33" s="18">
        <f t="shared" si="0"/>
        <v>0</v>
      </c>
      <c r="H33" s="18">
        <f t="shared" si="1"/>
        <v>0</v>
      </c>
    </row>
    <row r="34" spans="1:8" x14ac:dyDescent="0.15">
      <c r="A34" s="28"/>
      <c r="B34" s="19" t="s">
        <v>13</v>
      </c>
      <c r="C34" s="17" t="s">
        <v>3</v>
      </c>
      <c r="D34" s="18">
        <v>225</v>
      </c>
      <c r="E34" s="18">
        <f>D34*(1+F$24)</f>
        <v>337.5</v>
      </c>
      <c r="F34" s="17"/>
      <c r="G34" s="18">
        <f t="shared" si="0"/>
        <v>0</v>
      </c>
      <c r="H34" s="18">
        <f t="shared" si="1"/>
        <v>0</v>
      </c>
    </row>
    <row r="35" spans="1:8" x14ac:dyDescent="0.15">
      <c r="A35" s="28"/>
      <c r="B35" s="19" t="s">
        <v>14</v>
      </c>
      <c r="C35" s="17" t="s">
        <v>3</v>
      </c>
      <c r="D35" s="18">
        <v>325</v>
      </c>
      <c r="E35" s="18">
        <f>D35*(1+F$24)</f>
        <v>487.5</v>
      </c>
      <c r="F35" s="17"/>
      <c r="G35" s="18">
        <f t="shared" si="0"/>
        <v>0</v>
      </c>
      <c r="H35" s="18">
        <f t="shared" si="1"/>
        <v>0</v>
      </c>
    </row>
    <row r="36" spans="1:8" x14ac:dyDescent="0.15">
      <c r="A36" s="28"/>
      <c r="B36" s="19" t="s">
        <v>15</v>
      </c>
      <c r="C36" s="17" t="s">
        <v>3</v>
      </c>
      <c r="D36" s="18">
        <v>425</v>
      </c>
      <c r="E36" s="18">
        <f>D36*(1+F$24)</f>
        <v>637.5</v>
      </c>
      <c r="F36" s="17"/>
      <c r="G36" s="18">
        <f t="shared" si="0"/>
        <v>0</v>
      </c>
      <c r="H36" s="18">
        <f t="shared" si="1"/>
        <v>0</v>
      </c>
    </row>
    <row r="37" spans="1:8" ht="8" customHeight="1" x14ac:dyDescent="0.15">
      <c r="B37" s="12"/>
      <c r="D37" s="8"/>
      <c r="E37" s="8"/>
      <c r="G37" s="8"/>
      <c r="H37" s="8"/>
    </row>
    <row r="38" spans="1:8" x14ac:dyDescent="0.15">
      <c r="B38" s="11" t="s">
        <v>28</v>
      </c>
      <c r="D38" s="8"/>
      <c r="E38" s="8"/>
      <c r="G38" s="8"/>
      <c r="H38" s="8"/>
    </row>
    <row r="39" spans="1:8" x14ac:dyDescent="0.15">
      <c r="A39" s="28"/>
      <c r="B39" s="19" t="s">
        <v>16</v>
      </c>
      <c r="C39" s="17" t="s">
        <v>3</v>
      </c>
      <c r="D39" s="18">
        <v>300</v>
      </c>
      <c r="E39" s="18">
        <f>D39*(1+F$24)</f>
        <v>450</v>
      </c>
      <c r="F39" s="17"/>
      <c r="G39" s="18">
        <f t="shared" si="0"/>
        <v>0</v>
      </c>
      <c r="H39" s="18">
        <f t="shared" si="1"/>
        <v>0</v>
      </c>
    </row>
    <row r="40" spans="1:8" x14ac:dyDescent="0.15">
      <c r="A40" s="28"/>
      <c r="B40" s="19" t="s">
        <v>17</v>
      </c>
      <c r="C40" s="17" t="s">
        <v>3</v>
      </c>
      <c r="D40" s="18">
        <v>500</v>
      </c>
      <c r="E40" s="18">
        <f>D40*(1+F$24)</f>
        <v>750</v>
      </c>
      <c r="F40" s="17"/>
      <c r="G40" s="18">
        <f t="shared" si="0"/>
        <v>0</v>
      </c>
      <c r="H40" s="18">
        <f t="shared" si="1"/>
        <v>0</v>
      </c>
    </row>
    <row r="41" spans="1:8" ht="5" customHeight="1" x14ac:dyDescent="0.15">
      <c r="B41" s="12"/>
      <c r="D41" s="8"/>
      <c r="E41" s="8"/>
      <c r="G41" s="8"/>
      <c r="H41" s="8"/>
    </row>
    <row r="42" spans="1:8" x14ac:dyDescent="0.15">
      <c r="B42" s="11" t="s">
        <v>24</v>
      </c>
      <c r="D42" s="8"/>
      <c r="E42" s="8"/>
      <c r="G42" s="8"/>
      <c r="H42" s="8"/>
    </row>
    <row r="43" spans="1:8" x14ac:dyDescent="0.15">
      <c r="A43" s="28"/>
      <c r="B43" s="19" t="s">
        <v>18</v>
      </c>
      <c r="C43" s="20" t="s">
        <v>3</v>
      </c>
      <c r="D43" s="18">
        <v>500</v>
      </c>
      <c r="E43" s="18">
        <f>D43*(1+F$24)</f>
        <v>750</v>
      </c>
      <c r="F43" s="17"/>
      <c r="G43" s="18">
        <f t="shared" si="0"/>
        <v>0</v>
      </c>
      <c r="H43" s="18">
        <f t="shared" si="1"/>
        <v>0</v>
      </c>
    </row>
    <row r="44" spans="1:8" ht="6" customHeight="1" x14ac:dyDescent="0.15">
      <c r="B44" s="12"/>
      <c r="C44" s="13"/>
      <c r="D44" s="8"/>
      <c r="E44" s="8"/>
      <c r="G44" s="8"/>
      <c r="H44" s="8"/>
    </row>
    <row r="45" spans="1:8" x14ac:dyDescent="0.15">
      <c r="B45" s="11" t="s">
        <v>25</v>
      </c>
      <c r="D45" s="8"/>
      <c r="E45" s="8"/>
      <c r="G45" s="8"/>
      <c r="H45" s="8"/>
    </row>
    <row r="46" spans="1:8" x14ac:dyDescent="0.15">
      <c r="A46" s="28"/>
      <c r="B46" s="19" t="s">
        <v>50</v>
      </c>
      <c r="C46" s="20" t="s">
        <v>3</v>
      </c>
      <c r="D46" s="18">
        <v>300</v>
      </c>
      <c r="E46" s="18">
        <f>D46*(1+F$24)</f>
        <v>450</v>
      </c>
      <c r="F46" s="17"/>
      <c r="G46" s="18">
        <f t="shared" si="0"/>
        <v>0</v>
      </c>
      <c r="H46" s="18">
        <f t="shared" si="1"/>
        <v>0</v>
      </c>
    </row>
    <row r="47" spans="1:8" x14ac:dyDescent="0.15">
      <c r="A47" s="28"/>
      <c r="B47" s="17" t="s">
        <v>49</v>
      </c>
      <c r="C47" s="20" t="s">
        <v>3</v>
      </c>
      <c r="D47" s="18">
        <v>600</v>
      </c>
      <c r="E47" s="18">
        <f>D47*(1+F$24)</f>
        <v>900</v>
      </c>
      <c r="F47" s="17"/>
      <c r="G47" s="18">
        <f t="shared" si="0"/>
        <v>0</v>
      </c>
      <c r="H47" s="18">
        <f t="shared" si="1"/>
        <v>0</v>
      </c>
    </row>
    <row r="48" spans="1:8" ht="5" customHeight="1" x14ac:dyDescent="0.15">
      <c r="D48" s="8"/>
      <c r="E48" s="8"/>
      <c r="G48" s="8"/>
      <c r="H48" s="8"/>
    </row>
    <row r="49" spans="1:8" x14ac:dyDescent="0.15">
      <c r="B49" s="11" t="s">
        <v>26</v>
      </c>
      <c r="D49" s="8"/>
      <c r="E49" s="8"/>
      <c r="G49" s="8"/>
      <c r="H49" s="8"/>
    </row>
    <row r="50" spans="1:8" x14ac:dyDescent="0.15">
      <c r="A50" s="28"/>
      <c r="B50" s="19" t="s">
        <v>19</v>
      </c>
      <c r="C50" s="20" t="s">
        <v>3</v>
      </c>
      <c r="D50" s="18">
        <v>2000</v>
      </c>
      <c r="E50" s="18">
        <f>D50*(1+F$24)</f>
        <v>3000</v>
      </c>
      <c r="F50" s="17"/>
      <c r="G50" s="18">
        <f t="shared" si="0"/>
        <v>0</v>
      </c>
      <c r="H50" s="18">
        <f t="shared" si="1"/>
        <v>0</v>
      </c>
    </row>
    <row r="51" spans="1:8" x14ac:dyDescent="0.15">
      <c r="A51" s="28"/>
      <c r="B51" s="19" t="s">
        <v>20</v>
      </c>
      <c r="C51" s="20" t="s">
        <v>3</v>
      </c>
      <c r="D51" s="18">
        <v>1000</v>
      </c>
      <c r="E51" s="18">
        <f>D51*(1+F$24)</f>
        <v>1500</v>
      </c>
      <c r="F51" s="17"/>
      <c r="G51" s="18">
        <f t="shared" si="0"/>
        <v>0</v>
      </c>
      <c r="H51" s="18">
        <f t="shared" si="1"/>
        <v>0</v>
      </c>
    </row>
    <row r="52" spans="1:8" x14ac:dyDescent="0.15">
      <c r="A52" s="28"/>
      <c r="B52" s="19" t="s">
        <v>21</v>
      </c>
      <c r="C52" s="20" t="s">
        <v>3</v>
      </c>
      <c r="D52" s="18">
        <v>1000</v>
      </c>
      <c r="E52" s="18">
        <f>D52*(1+F$24)</f>
        <v>1500</v>
      </c>
      <c r="F52" s="17"/>
      <c r="G52" s="18">
        <f t="shared" si="0"/>
        <v>0</v>
      </c>
      <c r="H52" s="18">
        <f t="shared" si="1"/>
        <v>0</v>
      </c>
    </row>
    <row r="53" spans="1:8" x14ac:dyDescent="0.15">
      <c r="A53" s="28"/>
      <c r="B53" s="19" t="s">
        <v>22</v>
      </c>
      <c r="C53" s="20" t="s">
        <v>3</v>
      </c>
      <c r="D53" s="18">
        <v>1000</v>
      </c>
      <c r="E53" s="18">
        <f>D53*(1+F$24)</f>
        <v>1500</v>
      </c>
      <c r="F53" s="17"/>
      <c r="G53" s="18">
        <f t="shared" si="0"/>
        <v>0</v>
      </c>
      <c r="H53" s="18">
        <f t="shared" si="1"/>
        <v>0</v>
      </c>
    </row>
    <row r="54" spans="1:8" x14ac:dyDescent="0.15">
      <c r="A54" s="28"/>
      <c r="B54" s="19" t="s">
        <v>23</v>
      </c>
      <c r="C54" s="20" t="s">
        <v>3</v>
      </c>
      <c r="D54" s="18">
        <v>1000</v>
      </c>
      <c r="E54" s="18">
        <f>D54*(1+F$24)</f>
        <v>1500</v>
      </c>
      <c r="F54" s="17"/>
      <c r="G54" s="18">
        <f t="shared" si="0"/>
        <v>0</v>
      </c>
      <c r="H54" s="18">
        <f t="shared" si="1"/>
        <v>0</v>
      </c>
    </row>
    <row r="55" spans="1:8" ht="6" customHeight="1" x14ac:dyDescent="0.15">
      <c r="D55" s="8"/>
      <c r="E55" s="8"/>
      <c r="G55" s="8"/>
      <c r="H55" s="8"/>
    </row>
    <row r="56" spans="1:8" x14ac:dyDescent="0.15">
      <c r="B56" s="11" t="s">
        <v>29</v>
      </c>
      <c r="D56" s="8"/>
      <c r="E56" s="8"/>
      <c r="G56" s="8"/>
      <c r="H56" s="8"/>
    </row>
    <row r="57" spans="1:8" x14ac:dyDescent="0.15">
      <c r="A57" s="28"/>
      <c r="B57" s="19" t="s">
        <v>30</v>
      </c>
      <c r="C57" s="20" t="s">
        <v>3</v>
      </c>
      <c r="D57" s="18">
        <v>4000</v>
      </c>
      <c r="E57" s="18">
        <f>D57*(1+F$24)</f>
        <v>6000</v>
      </c>
      <c r="F57" s="17"/>
      <c r="G57" s="18">
        <f t="shared" si="0"/>
        <v>0</v>
      </c>
      <c r="H57" s="18">
        <f t="shared" si="1"/>
        <v>0</v>
      </c>
    </row>
    <row r="58" spans="1:8" x14ac:dyDescent="0.15">
      <c r="A58" s="28"/>
      <c r="B58" s="19" t="s">
        <v>31</v>
      </c>
      <c r="C58" s="20" t="s">
        <v>3</v>
      </c>
      <c r="D58" s="18">
        <v>3000</v>
      </c>
      <c r="E58" s="18">
        <f>D58*(1+F$24)</f>
        <v>4500</v>
      </c>
      <c r="F58" s="17"/>
      <c r="G58" s="18">
        <f t="shared" si="0"/>
        <v>0</v>
      </c>
      <c r="H58" s="18">
        <f t="shared" si="1"/>
        <v>0</v>
      </c>
    </row>
    <row r="59" spans="1:8" x14ac:dyDescent="0.15">
      <c r="A59" s="28"/>
      <c r="B59" s="19" t="s">
        <v>32</v>
      </c>
      <c r="C59" s="20" t="s">
        <v>3</v>
      </c>
      <c r="D59" s="18">
        <v>2000</v>
      </c>
      <c r="E59" s="18">
        <f>D59*(1+F$24)</f>
        <v>3000</v>
      </c>
      <c r="F59" s="17"/>
      <c r="G59" s="18">
        <f t="shared" si="0"/>
        <v>0</v>
      </c>
      <c r="H59" s="18">
        <f t="shared" si="1"/>
        <v>0</v>
      </c>
    </row>
    <row r="60" spans="1:8" x14ac:dyDescent="0.15">
      <c r="A60" s="28"/>
      <c r="B60" s="19" t="s">
        <v>33</v>
      </c>
      <c r="C60" s="20" t="s">
        <v>3</v>
      </c>
      <c r="D60" s="18">
        <v>1000</v>
      </c>
      <c r="E60" s="18">
        <f>D60*(1+F$24)</f>
        <v>1500</v>
      </c>
      <c r="F60" s="17"/>
      <c r="G60" s="18">
        <f t="shared" si="0"/>
        <v>0</v>
      </c>
      <c r="H60" s="18">
        <f t="shared" si="1"/>
        <v>0</v>
      </c>
    </row>
    <row r="62" spans="1:8" ht="16" x14ac:dyDescent="0.2">
      <c r="A62" s="1" t="s">
        <v>55</v>
      </c>
      <c r="B62"/>
      <c r="C62"/>
      <c r="D62"/>
      <c r="E62"/>
      <c r="F62"/>
      <c r="G62"/>
    </row>
    <row r="63" spans="1:8" ht="16" x14ac:dyDescent="0.2">
      <c r="A63" s="14" t="s">
        <v>56</v>
      </c>
      <c r="B63"/>
      <c r="C63"/>
      <c r="D63"/>
      <c r="E63"/>
      <c r="F63"/>
      <c r="G63"/>
    </row>
    <row r="64" spans="1:8" ht="17" x14ac:dyDescent="0.2">
      <c r="A64" s="15" t="s">
        <v>57</v>
      </c>
      <c r="B64"/>
      <c r="C64"/>
      <c r="D64"/>
      <c r="E64"/>
      <c r="F64"/>
      <c r="G64"/>
    </row>
    <row r="65" spans="1:7" ht="17" x14ac:dyDescent="0.2">
      <c r="A65" s="15" t="s">
        <v>58</v>
      </c>
      <c r="B65"/>
      <c r="C65"/>
      <c r="D65"/>
      <c r="E65"/>
      <c r="F65"/>
      <c r="G65"/>
    </row>
    <row r="66" spans="1:7" ht="17" x14ac:dyDescent="0.2">
      <c r="A66" s="15" t="s">
        <v>59</v>
      </c>
      <c r="B66"/>
      <c r="C66"/>
      <c r="D66"/>
      <c r="E66"/>
      <c r="F66"/>
      <c r="G66"/>
    </row>
    <row r="67" spans="1:7" ht="17" x14ac:dyDescent="0.2">
      <c r="A67" s="15" t="s">
        <v>60</v>
      </c>
      <c r="B67"/>
      <c r="C67"/>
      <c r="D67"/>
      <c r="E67"/>
      <c r="F67"/>
      <c r="G67"/>
    </row>
    <row r="68" spans="1:7" ht="16" x14ac:dyDescent="0.2">
      <c r="A68" s="14" t="s">
        <v>61</v>
      </c>
      <c r="B68"/>
      <c r="C68"/>
      <c r="D68"/>
      <c r="E68"/>
      <c r="F68"/>
      <c r="G68"/>
    </row>
    <row r="69" spans="1:7" ht="17" x14ac:dyDescent="0.2">
      <c r="A69" s="15" t="s">
        <v>62</v>
      </c>
      <c r="B69"/>
      <c r="C69"/>
      <c r="D69"/>
      <c r="E69"/>
      <c r="F69"/>
      <c r="G69"/>
    </row>
    <row r="70" spans="1:7" ht="17" x14ac:dyDescent="0.2">
      <c r="A70" s="15" t="s">
        <v>63</v>
      </c>
      <c r="B70"/>
      <c r="C70"/>
      <c r="D70"/>
      <c r="E70"/>
      <c r="F70"/>
      <c r="G70"/>
    </row>
    <row r="71" spans="1:7" ht="17" x14ac:dyDescent="0.2">
      <c r="A71" s="15" t="s">
        <v>64</v>
      </c>
      <c r="B71"/>
      <c r="C71"/>
      <c r="D71"/>
      <c r="E71"/>
      <c r="F71"/>
      <c r="G71"/>
    </row>
    <row r="72" spans="1:7" ht="17" x14ac:dyDescent="0.2">
      <c r="A72" s="15" t="s">
        <v>65</v>
      </c>
      <c r="B72"/>
      <c r="C72"/>
      <c r="D72"/>
      <c r="E72"/>
      <c r="F72"/>
      <c r="G72"/>
    </row>
    <row r="73" spans="1:7" ht="16" x14ac:dyDescent="0.2">
      <c r="A73" s="14" t="s">
        <v>66</v>
      </c>
      <c r="B73"/>
      <c r="C73"/>
      <c r="D73"/>
      <c r="E73"/>
      <c r="F73"/>
      <c r="G73"/>
    </row>
    <row r="74" spans="1:7" ht="17" x14ac:dyDescent="0.2">
      <c r="A74" s="15" t="s">
        <v>67</v>
      </c>
      <c r="B74"/>
      <c r="C74"/>
      <c r="D74"/>
      <c r="E74"/>
      <c r="F74"/>
      <c r="G74"/>
    </row>
    <row r="75" spans="1:7" ht="17" x14ac:dyDescent="0.2">
      <c r="A75" s="15" t="s">
        <v>68</v>
      </c>
      <c r="B75"/>
      <c r="C75"/>
      <c r="D75"/>
      <c r="E75"/>
      <c r="F75"/>
      <c r="G75"/>
    </row>
    <row r="76" spans="1:7" ht="17" x14ac:dyDescent="0.2">
      <c r="A76" s="15" t="s">
        <v>69</v>
      </c>
      <c r="B76"/>
      <c r="C76"/>
      <c r="D76"/>
      <c r="E76"/>
      <c r="F76"/>
      <c r="G76"/>
    </row>
    <row r="77" spans="1:7" ht="17" x14ac:dyDescent="0.2">
      <c r="A77" s="15" t="s">
        <v>70</v>
      </c>
      <c r="B77"/>
      <c r="C77"/>
      <c r="D77"/>
      <c r="E77"/>
      <c r="F77"/>
      <c r="G77"/>
    </row>
    <row r="78" spans="1:7" ht="16" x14ac:dyDescent="0.2">
      <c r="A78" s="14" t="s">
        <v>71</v>
      </c>
      <c r="B78"/>
      <c r="C78"/>
      <c r="D78"/>
      <c r="E78"/>
      <c r="F78"/>
      <c r="G78"/>
    </row>
    <row r="79" spans="1:7" ht="17" x14ac:dyDescent="0.2">
      <c r="A79" s="15" t="s">
        <v>72</v>
      </c>
      <c r="B79"/>
      <c r="C79"/>
      <c r="D79"/>
      <c r="E79"/>
      <c r="F79"/>
      <c r="G79"/>
    </row>
    <row r="80" spans="1:7" ht="17" x14ac:dyDescent="0.2">
      <c r="A80" s="15" t="s">
        <v>73</v>
      </c>
      <c r="B80"/>
      <c r="C80"/>
      <c r="D80"/>
      <c r="E80"/>
      <c r="F80"/>
      <c r="G80"/>
    </row>
    <row r="81" spans="1:7" ht="17" x14ac:dyDescent="0.2">
      <c r="A81" s="15" t="s">
        <v>74</v>
      </c>
      <c r="B81"/>
      <c r="C81"/>
      <c r="D81"/>
      <c r="E81"/>
      <c r="F81"/>
      <c r="G81"/>
    </row>
    <row r="82" spans="1:7" ht="17" x14ac:dyDescent="0.2">
      <c r="A82" s="15" t="s">
        <v>75</v>
      </c>
      <c r="B82"/>
      <c r="C82"/>
      <c r="D82"/>
      <c r="E82"/>
      <c r="F82"/>
      <c r="G82"/>
    </row>
    <row r="83" spans="1:7" ht="16" x14ac:dyDescent="0.2">
      <c r="A83" s="14" t="s">
        <v>76</v>
      </c>
      <c r="B83"/>
      <c r="C83"/>
      <c r="D83"/>
      <c r="E83"/>
      <c r="F83"/>
      <c r="G83"/>
    </row>
    <row r="84" spans="1:7" ht="17" x14ac:dyDescent="0.2">
      <c r="A84" s="15" t="s">
        <v>77</v>
      </c>
      <c r="B84"/>
      <c r="C84"/>
      <c r="D84"/>
      <c r="E84"/>
      <c r="F84"/>
      <c r="G84"/>
    </row>
    <row r="85" spans="1:7" ht="17" x14ac:dyDescent="0.2">
      <c r="A85" s="15" t="s">
        <v>78</v>
      </c>
      <c r="B85"/>
      <c r="C85"/>
      <c r="D85"/>
      <c r="E85"/>
      <c r="F85"/>
      <c r="G85"/>
    </row>
    <row r="86" spans="1:7" ht="16" x14ac:dyDescent="0.2">
      <c r="A86" s="14" t="s">
        <v>79</v>
      </c>
      <c r="B86"/>
      <c r="C86"/>
      <c r="D86"/>
      <c r="E86"/>
      <c r="F86"/>
      <c r="G86"/>
    </row>
    <row r="87" spans="1:7" ht="17" x14ac:dyDescent="0.2">
      <c r="A87" s="15" t="s">
        <v>80</v>
      </c>
      <c r="B87"/>
      <c r="C87"/>
      <c r="D87"/>
      <c r="E87"/>
      <c r="F87"/>
      <c r="G87"/>
    </row>
    <row r="88" spans="1:7" ht="17" x14ac:dyDescent="0.2">
      <c r="A88" s="15" t="s">
        <v>81</v>
      </c>
      <c r="B88"/>
      <c r="C88"/>
      <c r="D88"/>
      <c r="E88"/>
      <c r="F88"/>
      <c r="G88"/>
    </row>
    <row r="89" spans="1:7" ht="17" x14ac:dyDescent="0.2">
      <c r="A89" s="15" t="s">
        <v>82</v>
      </c>
      <c r="B89"/>
      <c r="C89"/>
      <c r="D89"/>
      <c r="E89"/>
      <c r="F89"/>
      <c r="G89"/>
    </row>
    <row r="90" spans="1:7" ht="16" x14ac:dyDescent="0.2">
      <c r="A90" s="14" t="s">
        <v>83</v>
      </c>
      <c r="B90"/>
      <c r="C90"/>
      <c r="D90"/>
      <c r="E90"/>
      <c r="F90"/>
      <c r="G90"/>
    </row>
    <row r="91" spans="1:7" ht="17" x14ac:dyDescent="0.2">
      <c r="A91" s="15" t="s">
        <v>84</v>
      </c>
      <c r="B91"/>
      <c r="C91"/>
      <c r="D91"/>
      <c r="E91"/>
      <c r="F91"/>
      <c r="G91"/>
    </row>
    <row r="92" spans="1:7" ht="17" x14ac:dyDescent="0.2">
      <c r="A92" s="15" t="s">
        <v>85</v>
      </c>
      <c r="B92"/>
      <c r="C92"/>
      <c r="D92"/>
      <c r="E92"/>
      <c r="F92"/>
      <c r="G92"/>
    </row>
  </sheetData>
  <mergeCells count="14">
    <mergeCell ref="C9:H9"/>
    <mergeCell ref="E3:H3"/>
    <mergeCell ref="C4:H4"/>
    <mergeCell ref="C5:H5"/>
    <mergeCell ref="C6:H6"/>
    <mergeCell ref="C7:H7"/>
    <mergeCell ref="C8:H8"/>
    <mergeCell ref="C16:H16"/>
    <mergeCell ref="C10:H10"/>
    <mergeCell ref="C11:H11"/>
    <mergeCell ref="C12:H12"/>
    <mergeCell ref="C13:H13"/>
    <mergeCell ref="C14:H14"/>
    <mergeCell ref="C15:H15"/>
  </mergeCells>
  <pageMargins left="0.7" right="0.7" top="0.75" bottom="0.75" header="0.3" footer="0.3"/>
  <pageSetup paperSize="9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9EDBE-70A6-8740-95FB-8913A1EA4258}">
  <dimension ref="A1:A31"/>
  <sheetViews>
    <sheetView workbookViewId="0">
      <selection sqref="A1:G31"/>
    </sheetView>
  </sheetViews>
  <sheetFormatPr baseColWidth="10" defaultRowHeight="16" x14ac:dyDescent="0.2"/>
  <sheetData>
    <row r="1" spans="1:1" x14ac:dyDescent="0.2">
      <c r="A1" s="1" t="s">
        <v>55</v>
      </c>
    </row>
    <row r="2" spans="1:1" x14ac:dyDescent="0.2">
      <c r="A2" s="14" t="s">
        <v>56</v>
      </c>
    </row>
    <row r="3" spans="1:1" ht="17" x14ac:dyDescent="0.2">
      <c r="A3" s="15" t="s">
        <v>57</v>
      </c>
    </row>
    <row r="4" spans="1:1" ht="17" x14ac:dyDescent="0.2">
      <c r="A4" s="15" t="s">
        <v>58</v>
      </c>
    </row>
    <row r="5" spans="1:1" ht="17" x14ac:dyDescent="0.2">
      <c r="A5" s="15" t="s">
        <v>59</v>
      </c>
    </row>
    <row r="6" spans="1:1" ht="17" x14ac:dyDescent="0.2">
      <c r="A6" s="15" t="s">
        <v>60</v>
      </c>
    </row>
    <row r="7" spans="1:1" x14ac:dyDescent="0.2">
      <c r="A7" s="14" t="s">
        <v>61</v>
      </c>
    </row>
    <row r="8" spans="1:1" ht="17" x14ac:dyDescent="0.2">
      <c r="A8" s="15" t="s">
        <v>62</v>
      </c>
    </row>
    <row r="9" spans="1:1" ht="17" x14ac:dyDescent="0.2">
      <c r="A9" s="15" t="s">
        <v>63</v>
      </c>
    </row>
    <row r="10" spans="1:1" ht="17" x14ac:dyDescent="0.2">
      <c r="A10" s="15" t="s">
        <v>64</v>
      </c>
    </row>
    <row r="11" spans="1:1" ht="17" x14ac:dyDescent="0.2">
      <c r="A11" s="15" t="s">
        <v>65</v>
      </c>
    </row>
    <row r="12" spans="1:1" x14ac:dyDescent="0.2">
      <c r="A12" s="14" t="s">
        <v>66</v>
      </c>
    </row>
    <row r="13" spans="1:1" ht="17" x14ac:dyDescent="0.2">
      <c r="A13" s="15" t="s">
        <v>67</v>
      </c>
    </row>
    <row r="14" spans="1:1" ht="17" x14ac:dyDescent="0.2">
      <c r="A14" s="15" t="s">
        <v>68</v>
      </c>
    </row>
    <row r="15" spans="1:1" ht="17" x14ac:dyDescent="0.2">
      <c r="A15" s="15" t="s">
        <v>69</v>
      </c>
    </row>
    <row r="16" spans="1:1" ht="17" x14ac:dyDescent="0.2">
      <c r="A16" s="15" t="s">
        <v>70</v>
      </c>
    </row>
    <row r="17" spans="1:1" x14ac:dyDescent="0.2">
      <c r="A17" s="14" t="s">
        <v>71</v>
      </c>
    </row>
    <row r="18" spans="1:1" ht="17" x14ac:dyDescent="0.2">
      <c r="A18" s="15" t="s">
        <v>72</v>
      </c>
    </row>
    <row r="19" spans="1:1" ht="17" x14ac:dyDescent="0.2">
      <c r="A19" s="15" t="s">
        <v>73</v>
      </c>
    </row>
    <row r="20" spans="1:1" ht="17" x14ac:dyDescent="0.2">
      <c r="A20" s="15" t="s">
        <v>74</v>
      </c>
    </row>
    <row r="21" spans="1:1" ht="17" x14ac:dyDescent="0.2">
      <c r="A21" s="15" t="s">
        <v>75</v>
      </c>
    </row>
    <row r="22" spans="1:1" x14ac:dyDescent="0.2">
      <c r="A22" s="14" t="s">
        <v>76</v>
      </c>
    </row>
    <row r="23" spans="1:1" ht="17" x14ac:dyDescent="0.2">
      <c r="A23" s="15" t="s">
        <v>77</v>
      </c>
    </row>
    <row r="24" spans="1:1" ht="17" x14ac:dyDescent="0.2">
      <c r="A24" s="15" t="s">
        <v>78</v>
      </c>
    </row>
    <row r="25" spans="1:1" x14ac:dyDescent="0.2">
      <c r="A25" s="14" t="s">
        <v>79</v>
      </c>
    </row>
    <row r="26" spans="1:1" ht="17" x14ac:dyDescent="0.2">
      <c r="A26" s="15" t="s">
        <v>80</v>
      </c>
    </row>
    <row r="27" spans="1:1" ht="17" x14ac:dyDescent="0.2">
      <c r="A27" s="15" t="s">
        <v>81</v>
      </c>
    </row>
    <row r="28" spans="1:1" ht="17" x14ac:dyDescent="0.2">
      <c r="A28" s="15" t="s">
        <v>82</v>
      </c>
    </row>
    <row r="29" spans="1:1" x14ac:dyDescent="0.2">
      <c r="A29" s="14" t="s">
        <v>83</v>
      </c>
    </row>
    <row r="30" spans="1:1" ht="17" x14ac:dyDescent="0.2">
      <c r="A30" s="15" t="s">
        <v>84</v>
      </c>
    </row>
    <row r="31" spans="1:1" ht="17" x14ac:dyDescent="0.2">
      <c r="A31" s="15" t="s">
        <v>85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Jordi Auladell i Colomer</dc:creator>
  <cp:lastModifiedBy>Jordi Auladell i Colomer</cp:lastModifiedBy>
  <cp:lastPrinted>2022-09-11T06:37:02Z</cp:lastPrinted>
  <dcterms:created xsi:type="dcterms:W3CDTF">2022-09-09T13:59:54Z</dcterms:created>
  <dcterms:modified xsi:type="dcterms:W3CDTF">2022-09-12T06:12:38Z</dcterms:modified>
</cp:coreProperties>
</file>